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https://athleticscanada-my.sharepoint.com/personal/maxim_chiasson_athletics_ca/Documents/Desktop/AC/Documents/Admin/Course Certification/ACRoad/Website edits/2023/"/>
    </mc:Choice>
  </mc:AlternateContent>
  <xr:revisionPtr revIDLastSave="3" documentId="13_ncr:1_{287959B3-CADB-4C44-AD4E-1D04F13A156B}" xr6:coauthVersionLast="47" xr6:coauthVersionMax="47" xr10:uidLastSave="{FB3AEC25-5E24-402C-A63E-C6BFCF12A718}"/>
  <bookViews>
    <workbookView xWindow="-120" yWindow="-120" windowWidth="29040" windowHeight="15840" xr2:uid="{00000000-000D-0000-FFFF-FFFF00000000}"/>
  </bookViews>
  <sheets>
    <sheet name="Data Entry" sheetId="1" r:id="rId1"/>
    <sheet name="Example" sheetId="7" r:id="rId2"/>
  </sheets>
  <definedNames>
    <definedName name="_xlnm.Print_Area" localSheetId="0">'Data Entry'!$A$1:$G$44</definedName>
    <definedName name="_xlnm.Print_Area" localSheetId="1">Example!$A$1:$G$44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7" l="1"/>
  <c r="C23" i="7"/>
  <c r="E26" i="7"/>
  <c r="G26" i="7" s="1"/>
  <c r="A26" i="7"/>
  <c r="C26" i="7" s="1"/>
  <c r="E25" i="7"/>
  <c r="G25" i="7" s="1"/>
  <c r="A25" i="7"/>
  <c r="C25" i="7" s="1"/>
  <c r="E24" i="7"/>
  <c r="G24" i="7" s="1"/>
  <c r="C24" i="7"/>
  <c r="G23" i="7"/>
  <c r="E26" i="1"/>
  <c r="G26" i="1" s="1"/>
  <c r="E25" i="1"/>
  <c r="G25" i="1" s="1"/>
  <c r="E24" i="1"/>
  <c r="G24" i="1" s="1"/>
  <c r="G23" i="1"/>
  <c r="G28" i="1" s="1"/>
  <c r="G32" i="1" s="1"/>
  <c r="C23" i="1"/>
  <c r="A25" i="1"/>
  <c r="C25" i="1" s="1"/>
  <c r="A26" i="1"/>
  <c r="C26" i="1" s="1"/>
  <c r="G28" i="7" l="1"/>
  <c r="G32" i="7" s="1"/>
  <c r="G37" i="7" s="1"/>
  <c r="C28" i="7"/>
  <c r="C32" i="7" s="1"/>
  <c r="C37" i="7" s="1"/>
  <c r="D40" i="7" l="1"/>
  <c r="D43" i="7"/>
  <c r="G37" i="1"/>
  <c r="A24" i="1" l="1"/>
  <c r="C24" i="1" s="1"/>
  <c r="C28" i="1" s="1"/>
  <c r="C32" i="1" l="1"/>
  <c r="C37" i="1" s="1"/>
  <c r="D40" i="1" l="1"/>
  <c r="D43" i="1"/>
</calcChain>
</file>

<file path=xl/sharedStrings.xml><?xml version="1.0" encoding="utf-8"?>
<sst xmlns="http://schemas.openxmlformats.org/spreadsheetml/2006/main" count="90" uniqueCount="39">
  <si>
    <t xml:space="preserve"> </t>
  </si>
  <si>
    <t xml:space="preserve">DATE: </t>
  </si>
  <si>
    <t>NAME OF MEASURER:</t>
  </si>
  <si>
    <t xml:space="preserve">NAME OF COURSE: </t>
  </si>
  <si>
    <t xml:space="preserve">DISTANCE OF CALIBRATION COURSE : </t>
  </si>
  <si>
    <t>PRE-CALIBRATION</t>
  </si>
  <si>
    <t>POST-CALIBRATION</t>
  </si>
  <si>
    <t>Time start</t>
  </si>
  <si>
    <t>Time finish</t>
  </si>
  <si>
    <t>Temp start</t>
  </si>
  <si>
    <t>Temp finish</t>
  </si>
  <si>
    <t>Wind start</t>
  </si>
  <si>
    <t>Conditions</t>
  </si>
  <si>
    <t>COUNTS</t>
  </si>
  <si>
    <t>DIFFERENCE</t>
  </si>
  <si>
    <t>Average difference</t>
  </si>
  <si>
    <t>Calculation of constant with safety factor</t>
  </si>
  <si>
    <t>AVERAGE OF CONSTANTS</t>
  </si>
  <si>
    <t>Counts/km</t>
  </si>
  <si>
    <t>LARGER CONSTANT</t>
  </si>
  <si>
    <t>Fill in blue cells; dark grey cells are calculated</t>
  </si>
  <si>
    <t>metres</t>
  </si>
  <si>
    <t>CERTIFICATE NUMBER OF CALABRRATION COURSE:</t>
  </si>
  <si>
    <t>Calculation for 1km</t>
  </si>
  <si>
    <t>(Average difference / Calibration course length in km)</t>
  </si>
  <si>
    <t>(counts/km *1,001)</t>
  </si>
  <si>
    <t>Marine Drive</t>
  </si>
  <si>
    <t>BC-2015-008-BDC</t>
  </si>
  <si>
    <t>light</t>
  </si>
  <si>
    <t>dry</t>
  </si>
  <si>
    <t>calm</t>
  </si>
  <si>
    <t>Start count</t>
  </si>
  <si>
    <t>End count</t>
  </si>
  <si>
    <t>Jane Doe</t>
  </si>
  <si>
    <t>Fill in blue cells; the grey cells are calculated.
Complete a separate sheet for each measurer.
When calibrating the bike ride lock the front wheel at each end, turn the bike and align to the nail before starting the next ride.  That way the beginning count is the same number as the end count from the previous ride.  If the beginning count is not the same as the last end count then you will need to override the grey cell by entering the correct count.
Use the working constant from in Cell B39 to layout the course.  Use either the average constant or the larger constant for the Constant for the Day and enter that number in the data sheet.  If the pre and post calibration is done immediately before and immediately after the measurement so that the average temperature at the pre and post calibration reflects the average temperature during the measurement, then it is more accurate to use the average constant.  Otherwise it is safer to use the larger constant.</t>
  </si>
  <si>
    <t>Cell C32*1,001</t>
  </si>
  <si>
    <t>Cell G32 *1,001</t>
  </si>
  <si>
    <t>(Cell C37 + Cell G37) / 2</t>
  </si>
  <si>
    <t>(larger of Cell C37 and G37)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</si>
</sst>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_ ;_ * \(#,##0.00\)\ _$_ ;_ * &quot;-&quot;??_)\ _$_ ;_ @_ "/>
    <numFmt numFmtId="165" formatCode="0.0000"/>
    <numFmt numFmtId="166" formatCode="_ * #,##0.0_)\ _$_ ;_ * \(#,##0.0\)\ _$_ ;_ * &quot;-&quot;??_)\ _$_ ;_ @_ "/>
    <numFmt numFmtId="167" formatCode="#,##0.0"/>
    <numFmt numFmtId="168" formatCode="0.000"/>
  </numFmts>
  <fonts count="6" x14ac:knownFonts="1">
    <font>
      <sz val="10"/>
      <name val="Arial"/>
    </font>
    <font>
      <sz val="10"/>
      <name val="Arial"/>
      <family val="2"/>
    </font>
    <font>
      <sz val="12"/>
      <name val="Arial"/>
      <family val="2"/>
    </font>
    <font>
      <b/>
      <sz val="10"/>
      <name val="Arial"/>
      <family val="2"/>
    </font>
    <font>
      <sz val="8"/>
      <name val="Arial"/>
      <family val="2"/>
    </font>
    <font>
      <b/>
      <sz val="12"/>
      <name val="Arial"/>
      <family val="2"/>
    </font>
  </fonts>
  <fills count="6">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249977111117893"/>
        <bgColor indexed="64"/>
      </patternFill>
    </fill>
  </fills>
  <borders count="47">
    <border>
      <left/>
      <right/>
      <top/>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04">
    <xf numFmtId="0" fontId="0" fillId="0" borderId="0" xfId="0"/>
    <xf numFmtId="0" fontId="0" fillId="0" borderId="0" xfId="0" applyAlignment="1">
      <alignment horizontal="center" wrapText="1"/>
    </xf>
    <xf numFmtId="0" fontId="0" fillId="0" borderId="0" xfId="0" applyAlignment="1">
      <alignment horizontal="left"/>
    </xf>
    <xf numFmtId="0" fontId="0" fillId="0" borderId="1" xfId="0" applyBorder="1" applyAlignment="1">
      <alignment horizontal="left" wrapText="1"/>
    </xf>
    <xf numFmtId="0" fontId="0" fillId="0" borderId="0" xfId="0" applyAlignment="1">
      <alignment horizontal="left" wrapText="1"/>
    </xf>
    <xf numFmtId="0" fontId="0" fillId="0" borderId="2" xfId="0" applyBorder="1" applyAlignment="1">
      <alignment horizontal="left" wrapText="1"/>
    </xf>
    <xf numFmtId="0" fontId="0" fillId="0" borderId="0" xfId="0" applyAlignment="1">
      <alignment horizontal="center" vertical="center" wrapText="1"/>
    </xf>
    <xf numFmtId="0" fontId="0" fillId="0" borderId="0" xfId="0" applyAlignment="1">
      <alignment horizontal="center"/>
    </xf>
    <xf numFmtId="0" fontId="0" fillId="0" borderId="3" xfId="0" applyBorder="1" applyAlignment="1">
      <alignment horizontal="center" vertical="center" wrapText="1"/>
    </xf>
    <xf numFmtId="165" fontId="0" fillId="0" borderId="0" xfId="0" applyNumberFormat="1"/>
    <xf numFmtId="0" fontId="0" fillId="0" borderId="1" xfId="0" applyBorder="1"/>
    <xf numFmtId="0" fontId="0" fillId="0" borderId="2" xfId="0" applyBorder="1"/>
    <xf numFmtId="0" fontId="0" fillId="0" borderId="7" xfId="0" applyBorder="1"/>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0" fillId="0" borderId="35" xfId="0" applyBorder="1"/>
    <xf numFmtId="166" fontId="5" fillId="2" borderId="4" xfId="1" applyNumberFormat="1" applyFont="1" applyFill="1" applyBorder="1"/>
    <xf numFmtId="0" fontId="1" fillId="0" borderId="0" xfId="0" applyFont="1"/>
    <xf numFmtId="0" fontId="1" fillId="0" borderId="7" xfId="0" applyFont="1" applyBorder="1"/>
    <xf numFmtId="0" fontId="0" fillId="0" borderId="20" xfId="0" applyBorder="1" applyAlignment="1">
      <alignment horizontal="left" wrapText="1" indent="1"/>
    </xf>
    <xf numFmtId="3" fontId="0" fillId="3" borderId="10" xfId="0" applyNumberFormat="1" applyFill="1" applyBorder="1" applyAlignment="1">
      <alignment horizontal="center"/>
    </xf>
    <xf numFmtId="4" fontId="0" fillId="2" borderId="12" xfId="0" applyNumberFormat="1" applyFill="1" applyBorder="1" applyAlignment="1">
      <alignment horizontal="center"/>
    </xf>
    <xf numFmtId="167" fontId="0" fillId="2" borderId="9" xfId="1" applyNumberFormat="1" applyFont="1" applyFill="1"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38" xfId="0" applyBorder="1"/>
    <xf numFmtId="0" fontId="0" fillId="0" borderId="29" xfId="0" applyBorder="1"/>
    <xf numFmtId="0" fontId="1" fillId="0" borderId="29" xfId="0" applyFont="1" applyBorder="1"/>
    <xf numFmtId="3" fontId="0" fillId="5" borderId="11" xfId="0" applyNumberFormat="1" applyFill="1" applyBorder="1" applyAlignment="1">
      <alignment horizontal="center"/>
    </xf>
    <xf numFmtId="3" fontId="0" fillId="3" borderId="8" xfId="0" applyNumberFormat="1" applyFill="1" applyBorder="1" applyAlignment="1">
      <alignment horizontal="center"/>
    </xf>
    <xf numFmtId="3" fontId="0" fillId="5" borderId="9" xfId="0" applyNumberFormat="1" applyFill="1" applyBorder="1" applyAlignment="1">
      <alignment horizontal="center"/>
    </xf>
    <xf numFmtId="3" fontId="0" fillId="3" borderId="46" xfId="0" applyNumberFormat="1" applyFill="1" applyBorder="1" applyAlignment="1">
      <alignment horizontal="center"/>
    </xf>
    <xf numFmtId="3" fontId="0" fillId="5" borderId="10" xfId="0" applyNumberFormat="1" applyFill="1" applyBorder="1" applyAlignment="1">
      <alignment horizontal="center"/>
    </xf>
    <xf numFmtId="3" fontId="0" fillId="5" borderId="7" xfId="0" applyNumberFormat="1" applyFill="1" applyBorder="1" applyAlignment="1">
      <alignment horizontal="center"/>
    </xf>
    <xf numFmtId="168" fontId="0" fillId="0" borderId="0" xfId="0" applyNumberFormat="1"/>
    <xf numFmtId="168" fontId="0" fillId="3" borderId="38" xfId="0" applyNumberFormat="1" applyFill="1" applyBorder="1" applyAlignment="1">
      <alignment horizontal="center" wrapText="1"/>
    </xf>
    <xf numFmtId="0" fontId="3" fillId="0" borderId="25" xfId="0" applyFont="1" applyBorder="1"/>
    <xf numFmtId="0" fontId="3" fillId="0" borderId="26" xfId="0" applyFont="1" applyBorder="1"/>
    <xf numFmtId="0" fontId="1" fillId="0" borderId="33" xfId="0" applyFont="1" applyBorder="1"/>
    <xf numFmtId="0" fontId="1" fillId="0" borderId="19" xfId="0" applyFont="1" applyBorder="1"/>
    <xf numFmtId="0" fontId="0" fillId="0" borderId="34" xfId="0" applyBorder="1"/>
    <xf numFmtId="0" fontId="0" fillId="0" borderId="39" xfId="0" applyBorder="1" applyAlignment="1">
      <alignment horizontal="left" wrapText="1"/>
    </xf>
    <xf numFmtId="0" fontId="0" fillId="0" borderId="38" xfId="0" applyBorder="1" applyAlignment="1">
      <alignment horizontal="left" wrapText="1"/>
    </xf>
    <xf numFmtId="0" fontId="1" fillId="0" borderId="39" xfId="0" applyFont="1" applyBorder="1" applyAlignment="1">
      <alignment horizontal="left" wrapText="1"/>
    </xf>
    <xf numFmtId="0" fontId="1" fillId="0" borderId="38" xfId="0" applyFont="1" applyBorder="1" applyAlignment="1">
      <alignment horizontal="left" wrapText="1"/>
    </xf>
    <xf numFmtId="0" fontId="1" fillId="0" borderId="16" xfId="0" applyFont="1" applyBorder="1" applyAlignment="1">
      <alignment horizontal="center"/>
    </xf>
    <xf numFmtId="0" fontId="1" fillId="0" borderId="43" xfId="0" applyFont="1" applyBorder="1" applyAlignment="1">
      <alignment horizontal="center"/>
    </xf>
    <xf numFmtId="0" fontId="0" fillId="0" borderId="17" xfId="0" applyBorder="1" applyAlignment="1">
      <alignment horizontal="center"/>
    </xf>
    <xf numFmtId="0" fontId="1" fillId="3" borderId="38" xfId="0" applyFont="1" applyFill="1" applyBorder="1" applyAlignment="1">
      <alignment horizontal="left" wrapText="1" indent="1"/>
    </xf>
    <xf numFmtId="0" fontId="0" fillId="3" borderId="4" xfId="0" applyFill="1" applyBorder="1" applyAlignment="1">
      <alignment horizontal="left" wrapText="1" indent="1"/>
    </xf>
    <xf numFmtId="14" fontId="0" fillId="3" borderId="38" xfId="0" applyNumberFormat="1" applyFill="1" applyBorder="1" applyAlignment="1">
      <alignment horizontal="left" wrapText="1" indent="1"/>
    </xf>
    <xf numFmtId="14" fontId="0" fillId="3" borderId="4" xfId="0" applyNumberFormat="1" applyFill="1" applyBorder="1" applyAlignment="1">
      <alignment horizontal="left" wrapText="1" indent="1"/>
    </xf>
    <xf numFmtId="14" fontId="1" fillId="3" borderId="38" xfId="0" applyNumberFormat="1" applyFont="1" applyFill="1" applyBorder="1" applyAlignment="1">
      <alignment horizontal="left" wrapText="1" indent="1"/>
    </xf>
    <xf numFmtId="0" fontId="1" fillId="0" borderId="21" xfId="0" applyFont="1" applyBorder="1" applyAlignment="1">
      <alignment horizontal="left"/>
    </xf>
    <xf numFmtId="0" fontId="1" fillId="0" borderId="40" xfId="0" applyFont="1" applyBorder="1" applyAlignment="1">
      <alignment horizontal="left"/>
    </xf>
    <xf numFmtId="0" fontId="1" fillId="0" borderId="22" xfId="0" applyFont="1" applyBorder="1" applyAlignment="1">
      <alignment horizontal="left"/>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8" xfId="0" applyBorder="1" applyAlignment="1">
      <alignment horizontal="left" wrapText="1"/>
    </xf>
    <xf numFmtId="0" fontId="0" fillId="0" borderId="19" xfId="0" applyBorder="1" applyAlignment="1">
      <alignment horizontal="left" wrapText="1"/>
    </xf>
    <xf numFmtId="0" fontId="0" fillId="0" borderId="29" xfId="0" applyBorder="1" applyAlignment="1">
      <alignment horizontal="left" wrapText="1"/>
    </xf>
    <xf numFmtId="18" fontId="0" fillId="3" borderId="5" xfId="0" applyNumberFormat="1" applyFill="1" applyBorder="1" applyAlignment="1">
      <alignment horizontal="center"/>
    </xf>
    <xf numFmtId="18" fontId="0" fillId="3" borderId="40" xfId="0" applyNumberFormat="1" applyFill="1" applyBorder="1" applyAlignment="1">
      <alignment horizontal="center"/>
    </xf>
    <xf numFmtId="18" fontId="0" fillId="3" borderId="31" xfId="0" applyNumberFormat="1" applyFill="1" applyBorder="1" applyAlignment="1">
      <alignment horizontal="center"/>
    </xf>
    <xf numFmtId="18" fontId="0" fillId="3" borderId="32" xfId="0" applyNumberFormat="1" applyFill="1" applyBorder="1" applyAlignment="1">
      <alignment horizontal="center"/>
    </xf>
    <xf numFmtId="18" fontId="0" fillId="3" borderId="23" xfId="0" applyNumberFormat="1" applyFill="1" applyBorder="1" applyAlignment="1">
      <alignment horizontal="center"/>
    </xf>
    <xf numFmtId="0" fontId="0" fillId="3" borderId="32" xfId="0" applyFill="1" applyBorder="1" applyAlignment="1">
      <alignment horizontal="center"/>
    </xf>
    <xf numFmtId="0" fontId="0" fillId="3" borderId="23" xfId="0" applyFill="1" applyBorder="1" applyAlignment="1">
      <alignment horizontal="center"/>
    </xf>
    <xf numFmtId="18" fontId="0" fillId="3" borderId="3" xfId="0" applyNumberFormat="1" applyFill="1" applyBorder="1" applyAlignment="1">
      <alignment horizontal="center"/>
    </xf>
    <xf numFmtId="18" fontId="0" fillId="3" borderId="24" xfId="0" applyNumberFormat="1" applyFill="1" applyBorder="1" applyAlignment="1">
      <alignment horizontal="center"/>
    </xf>
    <xf numFmtId="0" fontId="1" fillId="3" borderId="32" xfId="0" applyFont="1" applyFill="1" applyBorder="1" applyAlignment="1">
      <alignment horizontal="center"/>
    </xf>
    <xf numFmtId="0" fontId="1" fillId="3" borderId="23" xfId="0" applyFont="1" applyFill="1" applyBorder="1" applyAlignment="1">
      <alignment horizontal="center"/>
    </xf>
    <xf numFmtId="0" fontId="0" fillId="3" borderId="24" xfId="0" applyFill="1" applyBorder="1" applyAlignment="1">
      <alignment horizontal="center"/>
    </xf>
    <xf numFmtId="0" fontId="0" fillId="0" borderId="21" xfId="0" applyBorder="1" applyAlignment="1">
      <alignment horizontal="center" wrapText="1"/>
    </xf>
    <xf numFmtId="0" fontId="0" fillId="0" borderId="40" xfId="0" applyBorder="1" applyAlignment="1">
      <alignment horizontal="center" wrapText="1"/>
    </xf>
    <xf numFmtId="0" fontId="0" fillId="0" borderId="22" xfId="0" applyBorder="1" applyAlignment="1">
      <alignment horizontal="center" wrapText="1"/>
    </xf>
    <xf numFmtId="0" fontId="1" fillId="3" borderId="28" xfId="0" applyFont="1" applyFill="1" applyBorder="1" applyAlignment="1">
      <alignment horizontal="center"/>
    </xf>
    <xf numFmtId="0" fontId="1" fillId="3" borderId="29" xfId="0" applyFont="1" applyFill="1" applyBorder="1" applyAlignment="1">
      <alignment horizontal="center"/>
    </xf>
    <xf numFmtId="0" fontId="0" fillId="3" borderId="30" xfId="0" applyFill="1" applyBorder="1" applyAlignment="1">
      <alignment horizontal="center"/>
    </xf>
    <xf numFmtId="0" fontId="1" fillId="0" borderId="36" xfId="0" applyFont="1" applyBorder="1" applyAlignment="1">
      <alignment wrapText="1"/>
    </xf>
    <xf numFmtId="0" fontId="1" fillId="0" borderId="44" xfId="0" applyFont="1" applyBorder="1" applyAlignment="1">
      <alignment wrapText="1"/>
    </xf>
    <xf numFmtId="0" fontId="0" fillId="0" borderId="37" xfId="0" applyBorder="1" applyAlignment="1">
      <alignment wrapText="1"/>
    </xf>
    <xf numFmtId="0" fontId="0" fillId="0" borderId="5" xfId="0" applyBorder="1" applyAlignment="1">
      <alignment horizontal="center" vertical="center" wrapText="1"/>
    </xf>
    <xf numFmtId="0" fontId="0" fillId="0" borderId="41" xfId="0" applyBorder="1" applyAlignment="1">
      <alignment horizontal="center" vertical="center" wrapText="1"/>
    </xf>
    <xf numFmtId="0" fontId="0" fillId="0" borderId="6" xfId="0" applyBorder="1" applyAlignment="1">
      <alignment horizontal="center" vertical="center" wrapText="1"/>
    </xf>
    <xf numFmtId="0" fontId="0" fillId="0" borderId="31"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8" xfId="0" applyBorder="1" applyAlignment="1">
      <alignment horizontal="center" vertical="center" wrapText="1"/>
    </xf>
    <xf numFmtId="0" fontId="0" fillId="0" borderId="45" xfId="0" applyBorder="1" applyAlignment="1">
      <alignment horizontal="center" vertical="center" wrapText="1"/>
    </xf>
    <xf numFmtId="0" fontId="0" fillId="0" borderId="9" xfId="0" applyBorder="1" applyAlignment="1">
      <alignment horizontal="center" vertical="center" wrapText="1"/>
    </xf>
    <xf numFmtId="0" fontId="1" fillId="4" borderId="0" xfId="0" applyFont="1" applyFill="1" applyAlignment="1">
      <alignment horizontal="left" vertical="center" wrapText="1" indent="1"/>
    </xf>
    <xf numFmtId="0" fontId="1" fillId="0" borderId="36" xfId="0" applyFont="1" applyBorder="1" applyAlignment="1">
      <alignment horizontal="left" vertical="center" wrapText="1"/>
    </xf>
    <xf numFmtId="0" fontId="1" fillId="0" borderId="44" xfId="0" applyFont="1" applyBorder="1" applyAlignment="1">
      <alignment horizontal="left" vertical="center" wrapText="1"/>
    </xf>
    <xf numFmtId="0" fontId="0" fillId="0" borderId="37" xfId="0" applyBorder="1" applyAlignment="1">
      <alignment horizontal="left" vertical="center" wrapText="1"/>
    </xf>
    <xf numFmtId="0" fontId="1" fillId="0" borderId="36" xfId="0" applyFont="1" applyBorder="1" applyAlignment="1">
      <alignment vertical="center" wrapText="1"/>
    </xf>
    <xf numFmtId="0" fontId="1" fillId="0" borderId="44" xfId="0" applyFont="1" applyBorder="1" applyAlignment="1">
      <alignment vertical="center" wrapText="1"/>
    </xf>
    <xf numFmtId="0" fontId="0" fillId="0" borderId="37" xfId="0" applyBorder="1" applyAlignment="1">
      <alignment vertical="center" wrapText="1"/>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6"/>
  <sheetViews>
    <sheetView tabSelected="1" workbookViewId="0">
      <selection activeCell="J17" sqref="J17"/>
    </sheetView>
  </sheetViews>
  <sheetFormatPr defaultRowHeight="12.75" x14ac:dyDescent="0.2"/>
  <cols>
    <col min="1" max="7" width="18.7109375" customWidth="1"/>
    <col min="8" max="255" width="11.42578125" customWidth="1"/>
  </cols>
  <sheetData>
    <row r="1" spans="1:9" ht="18" customHeight="1" thickBot="1" x14ac:dyDescent="0.25">
      <c r="A1" s="42" t="s">
        <v>2</v>
      </c>
      <c r="B1" s="43"/>
      <c r="C1" s="43"/>
      <c r="D1" s="43"/>
      <c r="E1" s="49"/>
      <c r="F1" s="49"/>
      <c r="G1" s="50"/>
    </row>
    <row r="2" spans="1:9" s="2" customFormat="1" ht="18" customHeight="1" thickBot="1" x14ac:dyDescent="0.25">
      <c r="A2" s="42" t="s">
        <v>1</v>
      </c>
      <c r="B2" s="43"/>
      <c r="C2" s="43"/>
      <c r="D2" s="43"/>
      <c r="E2" s="51"/>
      <c r="F2" s="51"/>
      <c r="G2" s="52"/>
    </row>
    <row r="3" spans="1:9" s="2" customFormat="1" ht="18" customHeight="1" thickBot="1" x14ac:dyDescent="0.25">
      <c r="A3" s="42" t="s">
        <v>3</v>
      </c>
      <c r="B3" s="43"/>
      <c r="C3" s="43"/>
      <c r="D3" s="43"/>
      <c r="E3" s="53"/>
      <c r="F3" s="53"/>
      <c r="G3" s="52"/>
    </row>
    <row r="4" spans="1:9" s="2" customFormat="1" ht="18" customHeight="1" thickBot="1" x14ac:dyDescent="0.25">
      <c r="A4" s="44" t="s">
        <v>22</v>
      </c>
      <c r="B4" s="45"/>
      <c r="C4" s="45"/>
      <c r="D4" s="45"/>
      <c r="E4" s="53"/>
      <c r="F4" s="53"/>
      <c r="G4" s="52"/>
    </row>
    <row r="5" spans="1:9" s="2" customFormat="1" ht="18" customHeight="1" thickBot="1" x14ac:dyDescent="0.25">
      <c r="A5" s="63" t="s">
        <v>4</v>
      </c>
      <c r="B5" s="64"/>
      <c r="C5" s="64"/>
      <c r="D5" s="65"/>
      <c r="E5" s="36"/>
      <c r="F5" s="36"/>
      <c r="G5" s="20" t="s">
        <v>21</v>
      </c>
    </row>
    <row r="6" spans="1:9" s="2" customFormat="1" ht="15" customHeight="1" thickBot="1" x14ac:dyDescent="0.25">
      <c r="A6" s="3"/>
      <c r="B6" s="4"/>
      <c r="C6" s="4"/>
      <c r="D6" s="4"/>
      <c r="E6" s="4"/>
      <c r="F6" s="4"/>
      <c r="G6" s="5"/>
    </row>
    <row r="7" spans="1:9" x14ac:dyDescent="0.2">
      <c r="A7" s="57" t="s">
        <v>5</v>
      </c>
      <c r="B7" s="58"/>
      <c r="C7" s="59"/>
      <c r="D7" s="1"/>
      <c r="E7" s="57" t="s">
        <v>6</v>
      </c>
      <c r="F7" s="58"/>
      <c r="G7" s="59"/>
      <c r="I7" s="35"/>
    </row>
    <row r="8" spans="1:9" ht="13.5" thickBot="1" x14ac:dyDescent="0.25">
      <c r="A8" s="60"/>
      <c r="B8" s="61"/>
      <c r="C8" s="62"/>
      <c r="E8" s="60"/>
      <c r="F8" s="61"/>
      <c r="G8" s="62"/>
    </row>
    <row r="9" spans="1:9" ht="13.5" thickBot="1" x14ac:dyDescent="0.25"/>
    <row r="10" spans="1:9" ht="15" x14ac:dyDescent="0.2">
      <c r="A10" s="66"/>
      <c r="B10" s="67"/>
      <c r="C10" s="68"/>
      <c r="D10" s="13" t="s">
        <v>7</v>
      </c>
      <c r="E10" s="66"/>
      <c r="F10" s="67"/>
      <c r="G10" s="73"/>
    </row>
    <row r="11" spans="1:9" ht="15" x14ac:dyDescent="0.2">
      <c r="A11" s="69"/>
      <c r="B11" s="70"/>
      <c r="C11" s="70"/>
      <c r="D11" s="14" t="s">
        <v>8</v>
      </c>
      <c r="E11" s="69"/>
      <c r="F11" s="70"/>
      <c r="G11" s="74"/>
    </row>
    <row r="12" spans="1:9" ht="15" x14ac:dyDescent="0.2">
      <c r="A12" s="71"/>
      <c r="B12" s="72"/>
      <c r="C12" s="72"/>
      <c r="D12" s="14" t="s">
        <v>9</v>
      </c>
      <c r="E12" s="71"/>
      <c r="F12" s="72"/>
      <c r="G12" s="77"/>
    </row>
    <row r="13" spans="1:9" ht="15" x14ac:dyDescent="0.2">
      <c r="A13" s="71"/>
      <c r="B13" s="72"/>
      <c r="C13" s="72"/>
      <c r="D13" s="14" t="s">
        <v>10</v>
      </c>
      <c r="E13" s="71"/>
      <c r="F13" s="72"/>
      <c r="G13" s="77"/>
    </row>
    <row r="14" spans="1:9" ht="15" x14ac:dyDescent="0.2">
      <c r="A14" s="75"/>
      <c r="B14" s="76"/>
      <c r="C14" s="72"/>
      <c r="D14" s="14" t="s">
        <v>11</v>
      </c>
      <c r="E14" s="75"/>
      <c r="F14" s="76"/>
      <c r="G14" s="77"/>
    </row>
    <row r="15" spans="1:9" ht="15.75" thickBot="1" x14ac:dyDescent="0.25">
      <c r="A15" s="81"/>
      <c r="B15" s="82"/>
      <c r="C15" s="83"/>
      <c r="D15" s="15" t="s">
        <v>12</v>
      </c>
      <c r="E15" s="81"/>
      <c r="F15" s="82"/>
      <c r="G15" s="83"/>
    </row>
    <row r="16" spans="1:9" x14ac:dyDescent="0.2">
      <c r="D16" t="s">
        <v>0</v>
      </c>
    </row>
    <row r="18" spans="1:7" ht="13.5" thickBot="1" x14ac:dyDescent="0.25"/>
    <row r="19" spans="1:7" ht="33" customHeight="1" x14ac:dyDescent="0.2">
      <c r="A19" s="87" t="s">
        <v>13</v>
      </c>
      <c r="B19" s="88"/>
      <c r="C19" s="89"/>
      <c r="D19" s="89"/>
      <c r="E19" s="89"/>
      <c r="F19" s="90"/>
      <c r="G19" s="91"/>
    </row>
    <row r="20" spans="1:7" ht="13.5" thickBot="1" x14ac:dyDescent="0.25">
      <c r="A20" s="92"/>
      <c r="B20" s="93"/>
      <c r="C20" s="94"/>
      <c r="D20" s="94"/>
      <c r="E20" s="94"/>
      <c r="F20" s="95"/>
      <c r="G20" s="96"/>
    </row>
    <row r="21" spans="1:7" ht="13.5" thickBot="1" x14ac:dyDescent="0.25"/>
    <row r="22" spans="1:7" ht="12.75" customHeight="1" x14ac:dyDescent="0.2">
      <c r="A22" s="24" t="s">
        <v>31</v>
      </c>
      <c r="B22" s="25" t="s">
        <v>32</v>
      </c>
      <c r="C22" s="8" t="s">
        <v>14</v>
      </c>
      <c r="D22" s="6"/>
      <c r="E22" s="24" t="s">
        <v>31</v>
      </c>
      <c r="F22" s="25" t="s">
        <v>32</v>
      </c>
      <c r="G22" s="8" t="s">
        <v>14</v>
      </c>
    </row>
    <row r="23" spans="1:7" ht="15" customHeight="1" x14ac:dyDescent="0.2">
      <c r="A23" s="21"/>
      <c r="B23" s="32"/>
      <c r="C23" s="29">
        <f>B23-A23</f>
        <v>0</v>
      </c>
      <c r="E23" s="21"/>
      <c r="F23" s="32"/>
      <c r="G23" s="29">
        <f>F23-E23</f>
        <v>0</v>
      </c>
    </row>
    <row r="24" spans="1:7" ht="15" customHeight="1" x14ac:dyDescent="0.2">
      <c r="A24" s="33">
        <f>B23</f>
        <v>0</v>
      </c>
      <c r="B24" s="32"/>
      <c r="C24" s="29">
        <f t="shared" ref="C24:C26" si="0">B24-A24</f>
        <v>0</v>
      </c>
      <c r="E24" s="33">
        <f>F23</f>
        <v>0</v>
      </c>
      <c r="F24" s="32"/>
      <c r="G24" s="29">
        <f t="shared" ref="G24:G26" si="1">F24-E24</f>
        <v>0</v>
      </c>
    </row>
    <row r="25" spans="1:7" ht="15" customHeight="1" x14ac:dyDescent="0.2">
      <c r="A25" s="33">
        <f t="shared" ref="A25:A26" si="2">B24</f>
        <v>0</v>
      </c>
      <c r="B25" s="32"/>
      <c r="C25" s="29">
        <f t="shared" si="0"/>
        <v>0</v>
      </c>
      <c r="E25" s="33">
        <f t="shared" ref="E25:E26" si="3">F24</f>
        <v>0</v>
      </c>
      <c r="F25" s="32"/>
      <c r="G25" s="29">
        <f t="shared" si="1"/>
        <v>0</v>
      </c>
    </row>
    <row r="26" spans="1:7" ht="15" customHeight="1" thickBot="1" x14ac:dyDescent="0.25">
      <c r="A26" s="34">
        <f t="shared" si="2"/>
        <v>0</v>
      </c>
      <c r="B26" s="30"/>
      <c r="C26" s="31">
        <f t="shared" si="0"/>
        <v>0</v>
      </c>
      <c r="E26" s="34">
        <f t="shared" si="3"/>
        <v>0</v>
      </c>
      <c r="F26" s="30"/>
      <c r="G26" s="31">
        <f t="shared" si="1"/>
        <v>0</v>
      </c>
    </row>
    <row r="27" spans="1:7" ht="13.5" thickBot="1" x14ac:dyDescent="0.25"/>
    <row r="28" spans="1:7" ht="13.5" thickBot="1" x14ac:dyDescent="0.25">
      <c r="A28" s="16" t="s">
        <v>15</v>
      </c>
      <c r="B28" s="26"/>
      <c r="C28" s="22">
        <f>AVERAGE(C23:C26)</f>
        <v>0</v>
      </c>
      <c r="E28" s="16" t="s">
        <v>15</v>
      </c>
      <c r="F28" s="26"/>
      <c r="G28" s="22">
        <f>AVERAGE(G23:G26)</f>
        <v>0</v>
      </c>
    </row>
    <row r="29" spans="1:7" ht="13.5" thickBot="1" x14ac:dyDescent="0.25">
      <c r="A29" s="7"/>
      <c r="B29" s="7"/>
      <c r="C29" s="7"/>
    </row>
    <row r="30" spans="1:7" x14ac:dyDescent="0.2">
      <c r="A30" s="54" t="s">
        <v>23</v>
      </c>
      <c r="B30" s="55"/>
      <c r="C30" s="56"/>
      <c r="E30" s="54" t="s">
        <v>23</v>
      </c>
      <c r="F30" s="55"/>
      <c r="G30" s="56"/>
    </row>
    <row r="31" spans="1:7" ht="12.75" customHeight="1" x14ac:dyDescent="0.2">
      <c r="A31" s="84" t="s">
        <v>24</v>
      </c>
      <c r="B31" s="85"/>
      <c r="C31" s="86"/>
      <c r="E31" s="84" t="s">
        <v>24</v>
      </c>
      <c r="F31" s="85"/>
      <c r="G31" s="86"/>
    </row>
    <row r="32" spans="1:7" ht="13.5" thickBot="1" x14ac:dyDescent="0.25">
      <c r="A32" s="12" t="s">
        <v>18</v>
      </c>
      <c r="B32" s="27"/>
      <c r="C32" s="23" t="e">
        <f>1000*C28/$E$5</f>
        <v>#DIV/0!</v>
      </c>
      <c r="E32" s="12" t="s">
        <v>18</v>
      </c>
      <c r="F32" s="27"/>
      <c r="G32" s="23" t="e">
        <f>1000*G28/$E$5</f>
        <v>#DIV/0!</v>
      </c>
    </row>
    <row r="33" spans="1:7" ht="13.5" thickBot="1" x14ac:dyDescent="0.25"/>
    <row r="34" spans="1:7" ht="13.5" customHeight="1" x14ac:dyDescent="0.2">
      <c r="A34" s="78" t="s">
        <v>16</v>
      </c>
      <c r="B34" s="79"/>
      <c r="C34" s="80"/>
      <c r="E34" s="78" t="s">
        <v>16</v>
      </c>
      <c r="F34" s="79"/>
      <c r="G34" s="80"/>
    </row>
    <row r="35" spans="1:7" x14ac:dyDescent="0.2">
      <c r="A35" s="46" t="s">
        <v>25</v>
      </c>
      <c r="B35" s="47"/>
      <c r="C35" s="48"/>
      <c r="E35" s="46" t="s">
        <v>25</v>
      </c>
      <c r="F35" s="47"/>
      <c r="G35" s="48"/>
    </row>
    <row r="36" spans="1:7" x14ac:dyDescent="0.2">
      <c r="A36" s="10"/>
      <c r="C36" s="11"/>
      <c r="E36" s="10"/>
      <c r="G36" s="11"/>
    </row>
    <row r="37" spans="1:7" ht="13.5" thickBot="1" x14ac:dyDescent="0.25">
      <c r="A37" s="19" t="s">
        <v>35</v>
      </c>
      <c r="B37" s="28"/>
      <c r="C37" s="23" t="e">
        <f>C32*1.001</f>
        <v>#DIV/0!</v>
      </c>
      <c r="E37" s="19" t="s">
        <v>36</v>
      </c>
      <c r="F37" s="28"/>
      <c r="G37" s="23" t="e">
        <f>G32*1.001</f>
        <v>#DIV/0!</v>
      </c>
    </row>
    <row r="39" spans="1:7" ht="13.5" thickBot="1" x14ac:dyDescent="0.25"/>
    <row r="40" spans="1:7" ht="16.5" thickBot="1" x14ac:dyDescent="0.3">
      <c r="A40" s="37" t="s">
        <v>17</v>
      </c>
      <c r="B40" s="38"/>
      <c r="C40" s="38"/>
      <c r="D40" s="17" t="e">
        <f>(C37+G37)/2</f>
        <v>#DIV/0!</v>
      </c>
    </row>
    <row r="41" spans="1:7" ht="13.5" thickBot="1" x14ac:dyDescent="0.25">
      <c r="A41" s="39" t="s">
        <v>37</v>
      </c>
      <c r="B41" s="40"/>
      <c r="C41" s="41"/>
      <c r="D41" s="9"/>
    </row>
    <row r="42" spans="1:7" ht="13.5" thickBot="1" x14ac:dyDescent="0.25"/>
    <row r="43" spans="1:7" ht="16.5" thickBot="1" x14ac:dyDescent="0.3">
      <c r="A43" s="37" t="s">
        <v>19</v>
      </c>
      <c r="B43" s="38"/>
      <c r="C43" s="38"/>
      <c r="D43" s="17" t="e">
        <f>IF(C37&gt;G37,C37,G37)</f>
        <v>#DIV/0!</v>
      </c>
    </row>
    <row r="44" spans="1:7" ht="13.5" thickBot="1" x14ac:dyDescent="0.25">
      <c r="A44" s="39" t="s">
        <v>38</v>
      </c>
      <c r="B44" s="40"/>
      <c r="C44" s="41"/>
      <c r="D44" s="9"/>
    </row>
    <row r="46" spans="1:7" x14ac:dyDescent="0.2">
      <c r="A46" s="18" t="s">
        <v>20</v>
      </c>
      <c r="B46" s="18"/>
    </row>
  </sheetData>
  <mergeCells count="37">
    <mergeCell ref="E35:G35"/>
    <mergeCell ref="A34:C34"/>
    <mergeCell ref="E15:G15"/>
    <mergeCell ref="A15:C15"/>
    <mergeCell ref="E34:G34"/>
    <mergeCell ref="A31:C31"/>
    <mergeCell ref="E31:G31"/>
    <mergeCell ref="A19:G20"/>
    <mergeCell ref="A13:C13"/>
    <mergeCell ref="E10:G10"/>
    <mergeCell ref="E11:G11"/>
    <mergeCell ref="A14:C14"/>
    <mergeCell ref="E14:G14"/>
    <mergeCell ref="E12:G12"/>
    <mergeCell ref="E13:G13"/>
    <mergeCell ref="E7:G8"/>
    <mergeCell ref="A5:D5"/>
    <mergeCell ref="A10:C10"/>
    <mergeCell ref="A11:C11"/>
    <mergeCell ref="A12:C12"/>
    <mergeCell ref="A7:C8"/>
    <mergeCell ref="E5:F5"/>
    <mergeCell ref="A43:C43"/>
    <mergeCell ref="A44:C44"/>
    <mergeCell ref="A1:D1"/>
    <mergeCell ref="A2:D2"/>
    <mergeCell ref="A3:D3"/>
    <mergeCell ref="A4:D4"/>
    <mergeCell ref="A41:C41"/>
    <mergeCell ref="A35:C35"/>
    <mergeCell ref="A40:C40"/>
    <mergeCell ref="E1:G1"/>
    <mergeCell ref="E2:G2"/>
    <mergeCell ref="E3:G3"/>
    <mergeCell ref="E4:G4"/>
    <mergeCell ref="A30:C30"/>
    <mergeCell ref="E30:G30"/>
  </mergeCells>
  <phoneticPr fontId="4" type="noConversion"/>
  <pageMargins left="0.78740157499999996" right="0.78740157499999996" top="0.984251969" bottom="0.984251969" header="0.4921259845" footer="0.4921259845"/>
  <pageSetup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E1CB6-ADD5-4A14-91ED-F702A75086DC}">
  <sheetPr>
    <pageSetUpPr fitToPage="1"/>
  </sheetPr>
  <dimension ref="A1:K46"/>
  <sheetViews>
    <sheetView workbookViewId="0">
      <selection activeCell="B26" sqref="B26"/>
    </sheetView>
  </sheetViews>
  <sheetFormatPr defaultRowHeight="12.75" x14ac:dyDescent="0.2"/>
  <cols>
    <col min="1" max="7" width="18.7109375" customWidth="1"/>
    <col min="8" max="255" width="11.42578125" customWidth="1"/>
  </cols>
  <sheetData>
    <row r="1" spans="1:7" ht="18" customHeight="1" thickBot="1" x14ac:dyDescent="0.25">
      <c r="A1" s="42" t="s">
        <v>2</v>
      </c>
      <c r="B1" s="43"/>
      <c r="C1" s="43"/>
      <c r="D1" s="43"/>
      <c r="E1" s="49" t="s">
        <v>33</v>
      </c>
      <c r="F1" s="49"/>
      <c r="G1" s="50"/>
    </row>
    <row r="2" spans="1:7" s="2" customFormat="1" ht="18" customHeight="1" thickBot="1" x14ac:dyDescent="0.25">
      <c r="A2" s="42" t="s">
        <v>1</v>
      </c>
      <c r="B2" s="43"/>
      <c r="C2" s="43"/>
      <c r="D2" s="43"/>
      <c r="E2" s="51">
        <v>43891</v>
      </c>
      <c r="F2" s="51"/>
      <c r="G2" s="52"/>
    </row>
    <row r="3" spans="1:7" s="2" customFormat="1" ht="18" customHeight="1" thickBot="1" x14ac:dyDescent="0.25">
      <c r="A3" s="42" t="s">
        <v>3</v>
      </c>
      <c r="B3" s="43"/>
      <c r="C3" s="43"/>
      <c r="D3" s="43"/>
      <c r="E3" s="53" t="s">
        <v>26</v>
      </c>
      <c r="F3" s="53"/>
      <c r="G3" s="52"/>
    </row>
    <row r="4" spans="1:7" s="2" customFormat="1" ht="18" customHeight="1" thickBot="1" x14ac:dyDescent="0.25">
      <c r="A4" s="44" t="s">
        <v>22</v>
      </c>
      <c r="B4" s="45"/>
      <c r="C4" s="45"/>
      <c r="D4" s="45"/>
      <c r="E4" s="53" t="s">
        <v>27</v>
      </c>
      <c r="F4" s="53"/>
      <c r="G4" s="52"/>
    </row>
    <row r="5" spans="1:7" s="2" customFormat="1" ht="18" customHeight="1" thickBot="1" x14ac:dyDescent="0.25">
      <c r="A5" s="63" t="s">
        <v>4</v>
      </c>
      <c r="B5" s="64"/>
      <c r="C5" s="64"/>
      <c r="D5" s="65"/>
      <c r="E5" s="36">
        <v>300</v>
      </c>
      <c r="F5" s="36"/>
      <c r="G5" s="20" t="s">
        <v>21</v>
      </c>
    </row>
    <row r="6" spans="1:7" s="2" customFormat="1" ht="15" customHeight="1" thickBot="1" x14ac:dyDescent="0.25">
      <c r="A6" s="3"/>
      <c r="B6" s="4"/>
      <c r="C6" s="4"/>
      <c r="D6" s="4"/>
      <c r="E6" s="4"/>
      <c r="F6" s="4"/>
      <c r="G6" s="5"/>
    </row>
    <row r="7" spans="1:7" x14ac:dyDescent="0.2">
      <c r="A7" s="57" t="s">
        <v>5</v>
      </c>
      <c r="B7" s="58"/>
      <c r="C7" s="59"/>
      <c r="D7" s="1"/>
      <c r="E7" s="57" t="s">
        <v>6</v>
      </c>
      <c r="F7" s="58"/>
      <c r="G7" s="59"/>
    </row>
    <row r="8" spans="1:7" ht="13.5" thickBot="1" x14ac:dyDescent="0.25">
      <c r="A8" s="60"/>
      <c r="B8" s="61"/>
      <c r="C8" s="62"/>
      <c r="E8" s="60"/>
      <c r="F8" s="61"/>
      <c r="G8" s="62"/>
    </row>
    <row r="9" spans="1:7" ht="13.5" thickBot="1" x14ac:dyDescent="0.25"/>
    <row r="10" spans="1:7" ht="15" x14ac:dyDescent="0.2">
      <c r="A10" s="66">
        <v>0.20833333333333334</v>
      </c>
      <c r="B10" s="67"/>
      <c r="C10" s="68"/>
      <c r="D10" s="13" t="s">
        <v>7</v>
      </c>
      <c r="E10" s="66">
        <v>0.58333333333333337</v>
      </c>
      <c r="F10" s="67"/>
      <c r="G10" s="73"/>
    </row>
    <row r="11" spans="1:7" ht="15" x14ac:dyDescent="0.2">
      <c r="A11" s="69">
        <v>0.22916666666666666</v>
      </c>
      <c r="B11" s="70"/>
      <c r="C11" s="70"/>
      <c r="D11" s="14" t="s">
        <v>8</v>
      </c>
      <c r="E11" s="69">
        <v>0.59722222222222221</v>
      </c>
      <c r="F11" s="70"/>
      <c r="G11" s="74"/>
    </row>
    <row r="12" spans="1:7" ht="15" x14ac:dyDescent="0.2">
      <c r="A12" s="71">
        <v>10</v>
      </c>
      <c r="B12" s="72"/>
      <c r="C12" s="72"/>
      <c r="D12" s="14" t="s">
        <v>9</v>
      </c>
      <c r="E12" s="71">
        <v>12</v>
      </c>
      <c r="F12" s="72"/>
      <c r="G12" s="77"/>
    </row>
    <row r="13" spans="1:7" ht="15" x14ac:dyDescent="0.2">
      <c r="A13" s="71">
        <v>10</v>
      </c>
      <c r="B13" s="72"/>
      <c r="C13" s="72"/>
      <c r="D13" s="14" t="s">
        <v>10</v>
      </c>
      <c r="E13" s="71">
        <v>12</v>
      </c>
      <c r="F13" s="72"/>
      <c r="G13" s="77"/>
    </row>
    <row r="14" spans="1:7" ht="15" x14ac:dyDescent="0.2">
      <c r="A14" s="75" t="s">
        <v>28</v>
      </c>
      <c r="B14" s="76"/>
      <c r="C14" s="72"/>
      <c r="D14" s="14" t="s">
        <v>11</v>
      </c>
      <c r="E14" s="75" t="s">
        <v>30</v>
      </c>
      <c r="F14" s="76"/>
      <c r="G14" s="77"/>
    </row>
    <row r="15" spans="1:7" ht="15.75" thickBot="1" x14ac:dyDescent="0.25">
      <c r="A15" s="81" t="s">
        <v>29</v>
      </c>
      <c r="B15" s="82"/>
      <c r="C15" s="83"/>
      <c r="D15" s="15" t="s">
        <v>12</v>
      </c>
      <c r="E15" s="81" t="s">
        <v>29</v>
      </c>
      <c r="F15" s="82"/>
      <c r="G15" s="83"/>
    </row>
    <row r="16" spans="1:7" x14ac:dyDescent="0.2">
      <c r="D16" t="s">
        <v>0</v>
      </c>
    </row>
    <row r="18" spans="1:11" ht="13.5" thickBot="1" x14ac:dyDescent="0.25"/>
    <row r="19" spans="1:11" ht="33" customHeight="1" x14ac:dyDescent="0.2">
      <c r="A19" s="87" t="s">
        <v>13</v>
      </c>
      <c r="B19" s="88"/>
      <c r="C19" s="89"/>
      <c r="D19" s="89"/>
      <c r="E19" s="89"/>
      <c r="F19" s="90"/>
      <c r="G19" s="91"/>
      <c r="H19" s="97" t="s">
        <v>34</v>
      </c>
      <c r="I19" s="97"/>
      <c r="J19" s="97"/>
      <c r="K19" s="97"/>
    </row>
    <row r="20" spans="1:11" ht="13.5" thickBot="1" x14ac:dyDescent="0.25">
      <c r="A20" s="92"/>
      <c r="B20" s="93"/>
      <c r="C20" s="94"/>
      <c r="D20" s="94"/>
      <c r="E20" s="94"/>
      <c r="F20" s="95"/>
      <c r="G20" s="96"/>
      <c r="H20" s="97"/>
      <c r="I20" s="97"/>
      <c r="J20" s="97"/>
      <c r="K20" s="97"/>
    </row>
    <row r="21" spans="1:11" ht="13.5" thickBot="1" x14ac:dyDescent="0.25">
      <c r="H21" s="97"/>
      <c r="I21" s="97"/>
      <c r="J21" s="97"/>
      <c r="K21" s="97"/>
    </row>
    <row r="22" spans="1:11" ht="12.75" customHeight="1" x14ac:dyDescent="0.2">
      <c r="A22" s="24" t="s">
        <v>31</v>
      </c>
      <c r="B22" s="25" t="s">
        <v>32</v>
      </c>
      <c r="C22" s="8" t="s">
        <v>14</v>
      </c>
      <c r="D22" s="6"/>
      <c r="E22" s="24" t="s">
        <v>31</v>
      </c>
      <c r="F22" s="25" t="s">
        <v>32</v>
      </c>
      <c r="G22" s="8" t="s">
        <v>14</v>
      </c>
      <c r="H22" s="97"/>
      <c r="I22" s="97"/>
      <c r="J22" s="97"/>
      <c r="K22" s="97"/>
    </row>
    <row r="23" spans="1:11" ht="15" customHeight="1" x14ac:dyDescent="0.2">
      <c r="A23" s="21">
        <v>68570</v>
      </c>
      <c r="B23" s="32">
        <v>71856</v>
      </c>
      <c r="C23" s="29">
        <f>B23-A23</f>
        <v>3286</v>
      </c>
      <c r="E23" s="21">
        <v>78168</v>
      </c>
      <c r="F23" s="32">
        <v>81449</v>
      </c>
      <c r="G23" s="29">
        <f>F23-E23</f>
        <v>3281</v>
      </c>
      <c r="H23" s="97"/>
      <c r="I23" s="97"/>
      <c r="J23" s="97"/>
      <c r="K23" s="97"/>
    </row>
    <row r="24" spans="1:11" ht="15" customHeight="1" x14ac:dyDescent="0.2">
      <c r="A24" s="33">
        <f>B23</f>
        <v>71856</v>
      </c>
      <c r="B24" s="32">
        <v>75142</v>
      </c>
      <c r="C24" s="29">
        <f t="shared" ref="C24:C26" si="0">B24-A24</f>
        <v>3286</v>
      </c>
      <c r="E24" s="33">
        <f>F23</f>
        <v>81449</v>
      </c>
      <c r="F24" s="32">
        <v>84733</v>
      </c>
      <c r="G24" s="29">
        <f t="shared" ref="G24:G26" si="1">F24-E24</f>
        <v>3284</v>
      </c>
      <c r="H24" s="97"/>
      <c r="I24" s="97"/>
      <c r="J24" s="97"/>
      <c r="K24" s="97"/>
    </row>
    <row r="25" spans="1:11" ht="15" customHeight="1" x14ac:dyDescent="0.2">
      <c r="A25" s="33">
        <f t="shared" ref="A25:A26" si="2">B24</f>
        <v>75142</v>
      </c>
      <c r="B25" s="32">
        <v>78426</v>
      </c>
      <c r="C25" s="29">
        <f t="shared" si="0"/>
        <v>3284</v>
      </c>
      <c r="E25" s="33">
        <f t="shared" ref="E25:E26" si="3">F24</f>
        <v>84733</v>
      </c>
      <c r="F25" s="32">
        <v>88016</v>
      </c>
      <c r="G25" s="29">
        <f t="shared" si="1"/>
        <v>3283</v>
      </c>
      <c r="H25" s="97"/>
      <c r="I25" s="97"/>
      <c r="J25" s="97"/>
      <c r="K25" s="97"/>
    </row>
    <row r="26" spans="1:11" ht="15" customHeight="1" thickBot="1" x14ac:dyDescent="0.25">
      <c r="A26" s="34">
        <f t="shared" si="2"/>
        <v>78426</v>
      </c>
      <c r="B26" s="30">
        <v>81711</v>
      </c>
      <c r="C26" s="31">
        <f t="shared" si="0"/>
        <v>3285</v>
      </c>
      <c r="E26" s="34">
        <f t="shared" si="3"/>
        <v>88016</v>
      </c>
      <c r="F26" s="30">
        <v>91299</v>
      </c>
      <c r="G26" s="31">
        <f t="shared" si="1"/>
        <v>3283</v>
      </c>
      <c r="H26" s="97"/>
      <c r="I26" s="97"/>
      <c r="J26" s="97"/>
      <c r="K26" s="97"/>
    </row>
    <row r="27" spans="1:11" ht="13.5" thickBot="1" x14ac:dyDescent="0.25">
      <c r="H27" s="97"/>
      <c r="I27" s="97"/>
      <c r="J27" s="97"/>
      <c r="K27" s="97"/>
    </row>
    <row r="28" spans="1:11" ht="13.5" thickBot="1" x14ac:dyDescent="0.25">
      <c r="A28" s="16" t="s">
        <v>15</v>
      </c>
      <c r="B28" s="26"/>
      <c r="C28" s="22">
        <f>AVERAGE(C23:C26)</f>
        <v>3285.25</v>
      </c>
      <c r="E28" s="16" t="s">
        <v>15</v>
      </c>
      <c r="F28" s="26"/>
      <c r="G28" s="22">
        <f>AVERAGE(G23:G26)</f>
        <v>3282.75</v>
      </c>
      <c r="H28" s="97"/>
      <c r="I28" s="97"/>
      <c r="J28" s="97"/>
      <c r="K28" s="97"/>
    </row>
    <row r="29" spans="1:11" ht="13.5" thickBot="1" x14ac:dyDescent="0.25">
      <c r="A29" s="7"/>
      <c r="B29" s="7"/>
      <c r="C29" s="7"/>
      <c r="H29" s="97"/>
      <c r="I29" s="97"/>
      <c r="J29" s="97"/>
      <c r="K29" s="97"/>
    </row>
    <row r="30" spans="1:11" x14ac:dyDescent="0.2">
      <c r="A30" s="54" t="s">
        <v>23</v>
      </c>
      <c r="B30" s="55"/>
      <c r="C30" s="56"/>
      <c r="E30" s="54" t="s">
        <v>23</v>
      </c>
      <c r="F30" s="55"/>
      <c r="G30" s="56"/>
      <c r="H30" s="97"/>
      <c r="I30" s="97"/>
      <c r="J30" s="97"/>
      <c r="K30" s="97"/>
    </row>
    <row r="31" spans="1:11" ht="12.75" customHeight="1" x14ac:dyDescent="0.2">
      <c r="A31" s="98" t="s">
        <v>24</v>
      </c>
      <c r="B31" s="99"/>
      <c r="C31" s="100"/>
      <c r="E31" s="101" t="s">
        <v>24</v>
      </c>
      <c r="F31" s="102"/>
      <c r="G31" s="103"/>
      <c r="H31" s="97"/>
      <c r="I31" s="97"/>
      <c r="J31" s="97"/>
      <c r="K31" s="97"/>
    </row>
    <row r="32" spans="1:11" ht="13.5" thickBot="1" x14ac:dyDescent="0.25">
      <c r="A32" s="12" t="s">
        <v>18</v>
      </c>
      <c r="B32" s="27"/>
      <c r="C32" s="23">
        <f>1000*C28/$E$5</f>
        <v>10950.833333333334</v>
      </c>
      <c r="E32" s="12" t="s">
        <v>18</v>
      </c>
      <c r="F32" s="27"/>
      <c r="G32" s="23">
        <f>1000*G28/$E$5</f>
        <v>10942.5</v>
      </c>
      <c r="H32" s="97"/>
      <c r="I32" s="97"/>
      <c r="J32" s="97"/>
      <c r="K32" s="97"/>
    </row>
    <row r="33" spans="1:11" ht="13.5" thickBot="1" x14ac:dyDescent="0.25">
      <c r="H33" s="97"/>
      <c r="I33" s="97"/>
      <c r="J33" s="97"/>
      <c r="K33" s="97"/>
    </row>
    <row r="34" spans="1:11" ht="13.5" customHeight="1" x14ac:dyDescent="0.2">
      <c r="A34" s="78" t="s">
        <v>16</v>
      </c>
      <c r="B34" s="79"/>
      <c r="C34" s="80"/>
      <c r="E34" s="78" t="s">
        <v>16</v>
      </c>
      <c r="F34" s="79"/>
      <c r="G34" s="80"/>
      <c r="H34" s="97"/>
      <c r="I34" s="97"/>
      <c r="J34" s="97"/>
      <c r="K34" s="97"/>
    </row>
    <row r="35" spans="1:11" x14ac:dyDescent="0.2">
      <c r="A35" s="46" t="s">
        <v>25</v>
      </c>
      <c r="B35" s="47"/>
      <c r="C35" s="48"/>
      <c r="E35" s="46" t="s">
        <v>25</v>
      </c>
      <c r="F35" s="47"/>
      <c r="G35" s="48"/>
      <c r="H35" s="97"/>
      <c r="I35" s="97"/>
      <c r="J35" s="97"/>
      <c r="K35" s="97"/>
    </row>
    <row r="36" spans="1:11" x14ac:dyDescent="0.2">
      <c r="A36" s="10"/>
      <c r="C36" s="11"/>
      <c r="E36" s="10"/>
      <c r="G36" s="11"/>
      <c r="H36" s="97"/>
      <c r="I36" s="97"/>
      <c r="J36" s="97"/>
      <c r="K36" s="97"/>
    </row>
    <row r="37" spans="1:11" ht="13.5" thickBot="1" x14ac:dyDescent="0.25">
      <c r="A37" s="19" t="s">
        <v>35</v>
      </c>
      <c r="B37" s="28"/>
      <c r="C37" s="23">
        <f>C32*1.001</f>
        <v>10961.784166666666</v>
      </c>
      <c r="E37" s="19" t="s">
        <v>36</v>
      </c>
      <c r="F37" s="28"/>
      <c r="G37" s="23">
        <f>G32*1.001</f>
        <v>10953.442499999999</v>
      </c>
      <c r="H37" s="97"/>
      <c r="I37" s="97"/>
      <c r="J37" s="97"/>
      <c r="K37" s="97"/>
    </row>
    <row r="38" spans="1:11" x14ac:dyDescent="0.2">
      <c r="H38" s="97"/>
      <c r="I38" s="97"/>
      <c r="J38" s="97"/>
      <c r="K38" s="97"/>
    </row>
    <row r="39" spans="1:11" ht="13.5" thickBot="1" x14ac:dyDescent="0.25">
      <c r="H39" s="97"/>
      <c r="I39" s="97"/>
      <c r="J39" s="97"/>
      <c r="K39" s="97"/>
    </row>
    <row r="40" spans="1:11" ht="16.5" thickBot="1" x14ac:dyDescent="0.3">
      <c r="A40" s="37" t="s">
        <v>17</v>
      </c>
      <c r="B40" s="38"/>
      <c r="C40" s="38"/>
      <c r="D40" s="17">
        <f>(C37+G37)/2</f>
        <v>10957.613333333333</v>
      </c>
      <c r="H40" s="97"/>
      <c r="I40" s="97"/>
      <c r="J40" s="97"/>
      <c r="K40" s="97"/>
    </row>
    <row r="41" spans="1:11" ht="13.5" thickBot="1" x14ac:dyDescent="0.25">
      <c r="A41" s="39" t="s">
        <v>37</v>
      </c>
      <c r="B41" s="40"/>
      <c r="C41" s="41"/>
      <c r="D41" s="9"/>
      <c r="H41" s="97"/>
      <c r="I41" s="97"/>
      <c r="J41" s="97"/>
      <c r="K41" s="97"/>
    </row>
    <row r="42" spans="1:11" ht="13.5" thickBot="1" x14ac:dyDescent="0.25">
      <c r="H42" s="97"/>
      <c r="I42" s="97"/>
      <c r="J42" s="97"/>
      <c r="K42" s="97"/>
    </row>
    <row r="43" spans="1:11" ht="16.5" thickBot="1" x14ac:dyDescent="0.3">
      <c r="A43" s="37" t="s">
        <v>19</v>
      </c>
      <c r="B43" s="38"/>
      <c r="C43" s="38"/>
      <c r="D43" s="17">
        <f>IF(C37&gt;G37,C37,G37)</f>
        <v>10961.784166666666</v>
      </c>
      <c r="H43" s="97"/>
      <c r="I43" s="97"/>
      <c r="J43" s="97"/>
      <c r="K43" s="97"/>
    </row>
    <row r="44" spans="1:11" ht="13.5" thickBot="1" x14ac:dyDescent="0.25">
      <c r="A44" s="39" t="s">
        <v>38</v>
      </c>
      <c r="B44" s="40"/>
      <c r="C44" s="41"/>
      <c r="D44" s="9"/>
      <c r="H44" s="97"/>
      <c r="I44" s="97"/>
      <c r="J44" s="97"/>
      <c r="K44" s="97"/>
    </row>
    <row r="45" spans="1:11" x14ac:dyDescent="0.2">
      <c r="H45" s="97"/>
      <c r="I45" s="97"/>
      <c r="J45" s="97"/>
      <c r="K45" s="97"/>
    </row>
    <row r="46" spans="1:11" x14ac:dyDescent="0.2">
      <c r="A46" s="18" t="s">
        <v>20</v>
      </c>
      <c r="B46" s="18"/>
    </row>
  </sheetData>
  <mergeCells count="38">
    <mergeCell ref="A1:D1"/>
    <mergeCell ref="E1:G1"/>
    <mergeCell ref="A2:D2"/>
    <mergeCell ref="E2:G2"/>
    <mergeCell ref="A3:D3"/>
    <mergeCell ref="E3:G3"/>
    <mergeCell ref="A4:D4"/>
    <mergeCell ref="E4:G4"/>
    <mergeCell ref="A5:D5"/>
    <mergeCell ref="E5:F5"/>
    <mergeCell ref="A7:C8"/>
    <mergeCell ref="E7:G8"/>
    <mergeCell ref="A10:C10"/>
    <mergeCell ref="E10:G10"/>
    <mergeCell ref="A11:C11"/>
    <mergeCell ref="E11:G11"/>
    <mergeCell ref="A12:C12"/>
    <mergeCell ref="E12:G12"/>
    <mergeCell ref="A13:C13"/>
    <mergeCell ref="E13:G13"/>
    <mergeCell ref="A14:C14"/>
    <mergeCell ref="E14:G14"/>
    <mergeCell ref="A15:C15"/>
    <mergeCell ref="E15:G15"/>
    <mergeCell ref="H19:K45"/>
    <mergeCell ref="A35:C35"/>
    <mergeCell ref="E35:G35"/>
    <mergeCell ref="A40:C40"/>
    <mergeCell ref="A41:C41"/>
    <mergeCell ref="A43:C43"/>
    <mergeCell ref="A44:C44"/>
    <mergeCell ref="A19:G20"/>
    <mergeCell ref="A30:C30"/>
    <mergeCell ref="E30:G30"/>
    <mergeCell ref="A31:C31"/>
    <mergeCell ref="E31:G31"/>
    <mergeCell ref="A34:C34"/>
    <mergeCell ref="E34:G34"/>
  </mergeCells>
  <pageMargins left="0.78740157499999996" right="0.78740157499999996" top="0.984251969" bottom="0.984251969" header="0.4921259845" footer="0.4921259845"/>
  <pageSetup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Data Entry</vt:lpstr>
      <vt:lpstr>Example</vt:lpstr>
      <vt:lpstr>'Data Entry'!Print_Area</vt:lpstr>
      <vt:lpstr>Example!Print_Area</vt:lpstr>
    </vt:vector>
  </TitlesOfParts>
  <Company>FAQ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jlefebvre</dc:creator>
  <cp:lastModifiedBy>Maxim Chiasson</cp:lastModifiedBy>
  <cp:lastPrinted>2016-01-10T19:56:52Z</cp:lastPrinted>
  <dcterms:created xsi:type="dcterms:W3CDTF">2013-07-10T13:03:42Z</dcterms:created>
  <dcterms:modified xsi:type="dcterms:W3CDTF">2023-03-30T14:36:34Z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a65556-5254-40aa-82bc-7c9d89b95e30_Enabled">
    <vt:lpwstr>true</vt:lpwstr>
  </property>
  <property fmtid="{D5CDD505-2E9C-101B-9397-08002B2CF9AE}" pid="3" name="MSIP_Label_d0a65556-5254-40aa-82bc-7c9d89b95e30_SetDate">
    <vt:lpwstr>2023-03-30T14:36:34Z</vt:lpwstr>
  </property>
  <property fmtid="{D5CDD505-2E9C-101B-9397-08002B2CF9AE}" pid="4" name="MSIP_Label_d0a65556-5254-40aa-82bc-7c9d89b95e30_Method">
    <vt:lpwstr>Standard</vt:lpwstr>
  </property>
  <property fmtid="{D5CDD505-2E9C-101B-9397-08002B2CF9AE}" pid="5" name="MSIP_Label_d0a65556-5254-40aa-82bc-7c9d89b95e30_Name">
    <vt:lpwstr>defa4170-0d19-0005-0004-bc88714345d2</vt:lpwstr>
  </property>
  <property fmtid="{D5CDD505-2E9C-101B-9397-08002B2CF9AE}" pid="6" name="MSIP_Label_d0a65556-5254-40aa-82bc-7c9d89b95e30_SiteId">
    <vt:lpwstr>3eae7b4e-027a-4b43-8197-6a8bc952595d</vt:lpwstr>
  </property>
  <property fmtid="{D5CDD505-2E9C-101B-9397-08002B2CF9AE}" pid="7" name="MSIP_Label_d0a65556-5254-40aa-82bc-7c9d89b95e30_ActionId">
    <vt:lpwstr>c1c725f8-e902-45ee-8042-078f39cb1719</vt:lpwstr>
  </property>
  <property fmtid="{D5CDD505-2E9C-101B-9397-08002B2CF9AE}" pid="8" name="MSIP_Label_d0a65556-5254-40aa-82bc-7c9d89b95e30_ContentBits">
    <vt:lpwstr>0</vt:lpwstr>
  </property>
</Properties>
</file>